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8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<sst xmlns="http://schemas.openxmlformats.org/spreadsheetml/2006/main" count="95" uniqueCount="40">
  <si>
    <t>Nome titolo</t>
  </si>
  <si>
    <t>Prezzo di carico</t>
  </si>
  <si>
    <t>Data acquisto</t>
  </si>
  <si>
    <t>Data vendita</t>
  </si>
  <si>
    <t>Prezzo attuale</t>
  </si>
  <si>
    <t>Performance</t>
  </si>
  <si>
    <t>Bio On</t>
  </si>
  <si>
    <t>Casta Diva Group</t>
  </si>
  <si>
    <t>Clabo</t>
  </si>
  <si>
    <t>Digital360</t>
  </si>
  <si>
    <t>Digitouch</t>
  </si>
  <si>
    <t>Dominion Hosting Holding</t>
  </si>
  <si>
    <t>Elettra Investimenti</t>
  </si>
  <si>
    <t>Energica Motor Company</t>
  </si>
  <si>
    <t>Fope</t>
  </si>
  <si>
    <t>MailUp</t>
  </si>
  <si>
    <t>Tps</t>
  </si>
  <si>
    <t>Wiit</t>
  </si>
  <si>
    <t>Wm Capital</t>
  </si>
  <si>
    <t>Notorious Pictures</t>
  </si>
  <si>
    <t>Performance Portafoglio dal lancio (3 luglio 2017)</t>
  </si>
  <si>
    <t>Expert System</t>
  </si>
  <si>
    <t>Alfio Bardolla</t>
  </si>
  <si>
    <t>Ftse Aim Italia (benchmark)</t>
  </si>
  <si>
    <t>-</t>
  </si>
  <si>
    <t>Healt Italia</t>
  </si>
  <si>
    <t>Dividendo</t>
  </si>
  <si>
    <t xml:space="preserve">Esautomotion </t>
  </si>
  <si>
    <t>Sciuker Frames</t>
  </si>
  <si>
    <t>Abitare In</t>
  </si>
  <si>
    <t>Circle</t>
  </si>
  <si>
    <t>Ediliziacrobatica</t>
  </si>
  <si>
    <t>Gel</t>
  </si>
  <si>
    <t>Grifal</t>
  </si>
  <si>
    <t>Kolinpharma</t>
  </si>
  <si>
    <t>Powersoft</t>
  </si>
  <si>
    <t>Renergetica</t>
  </si>
  <si>
    <t>Sos Travel</t>
  </si>
  <si>
    <t>Blue Financial Communication</t>
  </si>
  <si>
    <t>Neosperience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</si>
</sst>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0.000"/>
  </numFmts>
  <fonts count="11">
    <font>
      <sz val="10"/>
      <name val="Arial"/>
      <family val="0"/>
    </font>
    <font>
      <b/>
      <i/>
      <sz val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i/>
      <sz val="12"/>
      <color indexed="17"/>
      <name val="Arial"/>
      <family val="2"/>
    </font>
    <font>
      <u val="single"/>
      <sz val="10"/>
      <color indexed="36"/>
      <name val="Arial"/>
      <family val="0"/>
    </font>
    <font>
      <i/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5" applyFont="1" applyAlignment="1">
      <alignment/>
    </xf>
    <xf numFmtId="164" fontId="4" fillId="0" borderId="0" xfId="0" applyNumberFormat="1" applyFont="1" applyAlignment="1">
      <alignment/>
    </xf>
    <xf numFmtId="10" fontId="4" fillId="0" borderId="0" xfId="19" applyNumberFormat="1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15" applyFont="1" applyAlignment="1">
      <alignment/>
    </xf>
    <xf numFmtId="1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19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10" fillId="0" borderId="0" xfId="19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oomberg.com/quote/HI:IM" TargetMode="External" /><Relationship Id="rId2" Type="http://schemas.openxmlformats.org/officeDocument/2006/relationships/hyperlink" Target="http://www.borsaitaliana.it/borsa/indici/indici-in-continua/dettaglio.html?indexCode=ITAIM&amp;lang=it" TargetMode="External" /><Relationship Id="rId3" Type="http://schemas.openxmlformats.org/officeDocument/2006/relationships/hyperlink" Target="https://www.bloomberg.com/quote/EXSY:IM" TargetMode="External" /><Relationship Id="rId4" Type="http://schemas.openxmlformats.org/officeDocument/2006/relationships/hyperlink" Target="https://www.bloomberg.com/quote/ON:IM" TargetMode="External" /><Relationship Id="rId5" Type="http://schemas.openxmlformats.org/officeDocument/2006/relationships/hyperlink" Target="https://www.bloomberg.com/quote/WIIT:IM" TargetMode="External" /><Relationship Id="rId6" Type="http://schemas.openxmlformats.org/officeDocument/2006/relationships/hyperlink" Target="https://www.bloomberg.com/quote/NPI:IM" TargetMode="External" /><Relationship Id="rId7" Type="http://schemas.openxmlformats.org/officeDocument/2006/relationships/hyperlink" Target="https://www.bloomberg.com/quote/DGT:IM" TargetMode="External" /><Relationship Id="rId8" Type="http://schemas.openxmlformats.org/officeDocument/2006/relationships/hyperlink" Target="https://www.bloomberg.com/quote/WMC:IM" TargetMode="External" /><Relationship Id="rId9" Type="http://schemas.openxmlformats.org/officeDocument/2006/relationships/hyperlink" Target="https://www.bloomberg.com/quote/TPS:IM" TargetMode="External" /><Relationship Id="rId10" Type="http://schemas.openxmlformats.org/officeDocument/2006/relationships/hyperlink" Target="https://www.bloomberg.com/quote/MAIL:IM" TargetMode="External" /><Relationship Id="rId11" Type="http://schemas.openxmlformats.org/officeDocument/2006/relationships/hyperlink" Target="https://www.bloomberg.com/quote/FPE:IM" TargetMode="External" /><Relationship Id="rId12" Type="http://schemas.openxmlformats.org/officeDocument/2006/relationships/hyperlink" Target="https://www.bloomberg.com/quote/EMC:IM" TargetMode="External" /><Relationship Id="rId13" Type="http://schemas.openxmlformats.org/officeDocument/2006/relationships/hyperlink" Target="https://www.bloomberg.com/quote/ELIN:IM" TargetMode="External" /><Relationship Id="rId14" Type="http://schemas.openxmlformats.org/officeDocument/2006/relationships/hyperlink" Target="https://www.bloomberg.com/quote/DHH:IM" TargetMode="External" /><Relationship Id="rId15" Type="http://schemas.openxmlformats.org/officeDocument/2006/relationships/hyperlink" Target="https://www.bloomberg.com/quote/CLA:IM" TargetMode="External" /><Relationship Id="rId16" Type="http://schemas.openxmlformats.org/officeDocument/2006/relationships/hyperlink" Target="https://www.bloomberg.com/quote/CDG:IM" TargetMode="External" /><Relationship Id="rId17" Type="http://schemas.openxmlformats.org/officeDocument/2006/relationships/hyperlink" Target="https://www.bloomberg.com/quote/DIG:IM" TargetMode="External" /><Relationship Id="rId18" Type="http://schemas.openxmlformats.org/officeDocument/2006/relationships/hyperlink" Target="https://www.bloomberg.com/quote/ESAU:IM" TargetMode="External" /><Relationship Id="rId19" Type="http://schemas.openxmlformats.org/officeDocument/2006/relationships/hyperlink" Target="https://www.borsaitaliana.it/borsa/azioni/aim-italia/scheda/IT0005340051.html?lang=it" TargetMode="External" /><Relationship Id="rId20" Type="http://schemas.openxmlformats.org/officeDocument/2006/relationships/hyperlink" Target="https://www.bloomberg.com/quote/BLUE:IM" TargetMode="External" /><Relationship Id="rId21" Type="http://schemas.openxmlformats.org/officeDocument/2006/relationships/hyperlink" Target="https://www.bloomberg.com/quote/ABT:IM" TargetMode="External" /><Relationship Id="rId22" Type="http://schemas.openxmlformats.org/officeDocument/2006/relationships/hyperlink" Target="https://www.bloomberg.com/quote/CIRC:IM" TargetMode="External" /><Relationship Id="rId23" Type="http://schemas.openxmlformats.org/officeDocument/2006/relationships/hyperlink" Target="https://www.bloomberg.com/quote/EDAC:IM" TargetMode="External" /><Relationship Id="rId24" Type="http://schemas.openxmlformats.org/officeDocument/2006/relationships/hyperlink" Target="https://www.bloomberg.com/quote/GEL:IM" TargetMode="External" /><Relationship Id="rId25" Type="http://schemas.openxmlformats.org/officeDocument/2006/relationships/hyperlink" Target="https://www.bloomberg.com/quote/GRAL:IM" TargetMode="External" /><Relationship Id="rId26" Type="http://schemas.openxmlformats.org/officeDocument/2006/relationships/hyperlink" Target="https://www.bloomberg.com/quote/KIP:IM" TargetMode="External" /><Relationship Id="rId27" Type="http://schemas.openxmlformats.org/officeDocument/2006/relationships/hyperlink" Target="https://www.bloomberg.com/quote/PWS:IM" TargetMode="External" /><Relationship Id="rId28" Type="http://schemas.openxmlformats.org/officeDocument/2006/relationships/hyperlink" Target="https://www.bloomberg.com/quote/REN:IM" TargetMode="External" /><Relationship Id="rId29" Type="http://schemas.openxmlformats.org/officeDocument/2006/relationships/hyperlink" Target="https://www.bloomberg.com/quote/SOS:IM" TargetMode="External" /><Relationship Id="rId30" Type="http://schemas.openxmlformats.org/officeDocument/2006/relationships/hyperlink" Target="https://www.bloomberg.com/quote/ABTG:IM" TargetMode="External" /><Relationship Id="rId31" Type="http://schemas.openxmlformats.org/officeDocument/2006/relationships/hyperlink" Target="https://www.borsaitaliana.it/borsa/azioni/aim-italia/scheda/IT0005351496.html?lang=it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23">
      <selection activeCell="A36" sqref="A1:A36"/>
    </sheetView>
  </sheetViews>
  <sheetFormatPr defaultColWidth="9.140625" defaultRowHeight="12.75"/>
  <cols>
    <col min="1" max="1" width="28.140625" style="0" customWidth="1"/>
    <col min="2" max="2" width="18.421875" style="0" bestFit="1" customWidth="1"/>
    <col min="3" max="3" width="15.8515625" style="0" bestFit="1" customWidth="1"/>
    <col min="4" max="4" width="14.7109375" style="0" bestFit="1" customWidth="1"/>
    <col min="5" max="5" width="16.28125" style="0" bestFit="1" customWidth="1"/>
    <col min="6" max="6" width="12.28125" style="0" bestFit="1" customWidth="1"/>
    <col min="7" max="7" width="14.85156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26</v>
      </c>
      <c r="G1" s="1" t="s">
        <v>5</v>
      </c>
    </row>
    <row r="2" spans="1:7" ht="15">
      <c r="A2" s="2" t="s">
        <v>29</v>
      </c>
      <c r="B2" s="6">
        <v>33.25</v>
      </c>
      <c r="C2" s="3">
        <v>42919</v>
      </c>
      <c r="D2" s="12" t="s">
        <v>24</v>
      </c>
      <c r="E2" s="6">
        <v>39.3</v>
      </c>
      <c r="F2" s="12" t="s">
        <v>24</v>
      </c>
      <c r="G2" s="4">
        <f>E2/B2-1</f>
        <v>0.18195488721804498</v>
      </c>
    </row>
    <row r="3" spans="1:7" ht="15">
      <c r="A3" s="2" t="s">
        <v>22</v>
      </c>
      <c r="B3" s="6">
        <v>3.25</v>
      </c>
      <c r="C3" s="3">
        <v>42947</v>
      </c>
      <c r="D3" s="12" t="s">
        <v>24</v>
      </c>
      <c r="E3" s="6">
        <v>2.56</v>
      </c>
      <c r="F3" s="14">
        <v>0.046</v>
      </c>
      <c r="G3" s="4">
        <f>(E3+F3)/B3-1</f>
        <v>-0.19815384615384624</v>
      </c>
    </row>
    <row r="4" spans="1:7" ht="15">
      <c r="A4" s="2" t="s">
        <v>6</v>
      </c>
      <c r="B4" s="6">
        <v>18.89</v>
      </c>
      <c r="C4" s="3">
        <v>42919</v>
      </c>
      <c r="D4" s="12" t="s">
        <v>24</v>
      </c>
      <c r="E4" s="6">
        <v>58.9</v>
      </c>
      <c r="F4" s="12" t="s">
        <v>24</v>
      </c>
      <c r="G4" s="4">
        <f>E4/B4-1</f>
        <v>2.1180518793012175</v>
      </c>
    </row>
    <row r="5" spans="1:7" ht="15">
      <c r="A5" s="2" t="s">
        <v>38</v>
      </c>
      <c r="B5" s="6">
        <v>1.652</v>
      </c>
      <c r="C5" s="3">
        <v>43088</v>
      </c>
      <c r="D5" s="12" t="s">
        <v>24</v>
      </c>
      <c r="E5" s="6">
        <v>0.95</v>
      </c>
      <c r="F5" s="12" t="s">
        <v>24</v>
      </c>
      <c r="G5" s="4">
        <f>E5/B5-1</f>
        <v>-0.42493946731234866</v>
      </c>
    </row>
    <row r="6" spans="1:7" ht="15">
      <c r="A6" s="2" t="s">
        <v>7</v>
      </c>
      <c r="B6" s="6">
        <v>2.34</v>
      </c>
      <c r="C6" s="3">
        <v>42919</v>
      </c>
      <c r="D6" s="12" t="s">
        <v>24</v>
      </c>
      <c r="E6" s="6">
        <v>1.09</v>
      </c>
      <c r="F6" s="12" t="s">
        <v>24</v>
      </c>
      <c r="G6" s="4">
        <f aca="true" t="shared" si="0" ref="G6:G31">E6/B6-1</f>
        <v>-0.5341880341880341</v>
      </c>
    </row>
    <row r="7" spans="1:7" ht="15">
      <c r="A7" s="2" t="s">
        <v>30</v>
      </c>
      <c r="B7" s="6">
        <v>2.5475</v>
      </c>
      <c r="C7" s="3">
        <v>43399</v>
      </c>
      <c r="D7" s="12" t="s">
        <v>24</v>
      </c>
      <c r="E7" s="6">
        <v>3.05</v>
      </c>
      <c r="F7" s="12" t="s">
        <v>24</v>
      </c>
      <c r="G7" s="4">
        <f t="shared" si="0"/>
        <v>0.19725220804710508</v>
      </c>
    </row>
    <row r="8" spans="1:7" ht="15">
      <c r="A8" s="2" t="s">
        <v>8</v>
      </c>
      <c r="B8" s="6">
        <v>3.65</v>
      </c>
      <c r="C8" s="3">
        <v>42919</v>
      </c>
      <c r="D8" s="12" t="s">
        <v>24</v>
      </c>
      <c r="E8" s="6">
        <v>1.86</v>
      </c>
      <c r="F8" s="12" t="s">
        <v>24</v>
      </c>
      <c r="G8" s="4">
        <f t="shared" si="0"/>
        <v>-0.4904109589041096</v>
      </c>
    </row>
    <row r="9" spans="1:7" ht="15">
      <c r="A9" s="2" t="s">
        <v>9</v>
      </c>
      <c r="B9" s="6">
        <v>1.43</v>
      </c>
      <c r="C9" s="3">
        <v>42919</v>
      </c>
      <c r="D9" s="12" t="s">
        <v>24</v>
      </c>
      <c r="E9" s="6">
        <v>1.04</v>
      </c>
      <c r="F9" s="12" t="s">
        <v>24</v>
      </c>
      <c r="G9" s="4">
        <f t="shared" si="0"/>
        <v>-0.2727272727272727</v>
      </c>
    </row>
    <row r="10" spans="1:7" ht="15">
      <c r="A10" s="2" t="s">
        <v>10</v>
      </c>
      <c r="B10" s="6">
        <v>1.35</v>
      </c>
      <c r="C10" s="3">
        <v>42919</v>
      </c>
      <c r="D10" s="12" t="s">
        <v>24</v>
      </c>
      <c r="E10" s="6">
        <v>1.37</v>
      </c>
      <c r="F10" s="12" t="s">
        <v>24</v>
      </c>
      <c r="G10" s="4">
        <f t="shared" si="0"/>
        <v>0.014814814814814836</v>
      </c>
    </row>
    <row r="11" spans="1:7" ht="15">
      <c r="A11" s="2" t="s">
        <v>11</v>
      </c>
      <c r="B11" s="6">
        <v>9.74</v>
      </c>
      <c r="C11" s="3">
        <v>42919</v>
      </c>
      <c r="D11" s="12" t="s">
        <v>24</v>
      </c>
      <c r="E11" s="6">
        <v>5.9</v>
      </c>
      <c r="F11" s="12" t="s">
        <v>24</v>
      </c>
      <c r="G11" s="4">
        <f t="shared" si="0"/>
        <v>-0.39425051334702255</v>
      </c>
    </row>
    <row r="12" spans="1:7" ht="15">
      <c r="A12" s="2" t="s">
        <v>31</v>
      </c>
      <c r="B12" s="6">
        <v>3.365</v>
      </c>
      <c r="C12" s="3">
        <v>43423</v>
      </c>
      <c r="D12" s="12" t="s">
        <v>24</v>
      </c>
      <c r="E12" s="6">
        <v>4.9</v>
      </c>
      <c r="F12" s="12" t="s">
        <v>24</v>
      </c>
      <c r="G12" s="4">
        <f t="shared" si="0"/>
        <v>0.4561664190193164</v>
      </c>
    </row>
    <row r="13" spans="1:7" ht="15">
      <c r="A13" s="2" t="s">
        <v>12</v>
      </c>
      <c r="B13" s="6">
        <v>7.21</v>
      </c>
      <c r="C13" s="3">
        <v>42919</v>
      </c>
      <c r="D13" s="12" t="s">
        <v>24</v>
      </c>
      <c r="E13" s="6">
        <v>10.1</v>
      </c>
      <c r="F13" s="12" t="s">
        <v>24</v>
      </c>
      <c r="G13" s="4">
        <f t="shared" si="0"/>
        <v>0.4008321775312067</v>
      </c>
    </row>
    <row r="14" spans="1:7" ht="15">
      <c r="A14" s="2" t="s">
        <v>13</v>
      </c>
      <c r="B14" s="6">
        <v>3.09</v>
      </c>
      <c r="C14" s="3">
        <v>42919</v>
      </c>
      <c r="D14" s="12" t="s">
        <v>24</v>
      </c>
      <c r="E14" s="6">
        <v>2.68</v>
      </c>
      <c r="F14" s="12" t="s">
        <v>24</v>
      </c>
      <c r="G14" s="4">
        <f t="shared" si="0"/>
        <v>-0.1326860841423947</v>
      </c>
    </row>
    <row r="15" spans="1:7" ht="15">
      <c r="A15" s="2" t="s">
        <v>27</v>
      </c>
      <c r="B15" s="6">
        <v>4.05</v>
      </c>
      <c r="C15" s="3">
        <v>43287</v>
      </c>
      <c r="D15" s="12" t="s">
        <v>24</v>
      </c>
      <c r="E15" s="6">
        <v>3.14</v>
      </c>
      <c r="F15" s="12" t="s">
        <v>24</v>
      </c>
      <c r="G15" s="4">
        <f>E15/B15-1</f>
        <v>-0.2246913580246913</v>
      </c>
    </row>
    <row r="16" spans="1:7" ht="15">
      <c r="A16" s="2" t="s">
        <v>21</v>
      </c>
      <c r="B16" s="6">
        <v>1.719</v>
      </c>
      <c r="C16" s="3">
        <v>42950</v>
      </c>
      <c r="D16" s="12" t="s">
        <v>24</v>
      </c>
      <c r="E16" s="6">
        <v>1.62</v>
      </c>
      <c r="F16" s="12" t="s">
        <v>24</v>
      </c>
      <c r="G16" s="4">
        <f t="shared" si="0"/>
        <v>-0.05759162303664922</v>
      </c>
    </row>
    <row r="17" spans="1:7" ht="15">
      <c r="A17" s="2" t="s">
        <v>14</v>
      </c>
      <c r="B17" s="6">
        <v>4.24</v>
      </c>
      <c r="C17" s="3">
        <v>42919</v>
      </c>
      <c r="D17" s="12" t="s">
        <v>24</v>
      </c>
      <c r="E17" s="6">
        <v>6.65</v>
      </c>
      <c r="F17" s="12" t="s">
        <v>24</v>
      </c>
      <c r="G17" s="4">
        <f t="shared" si="0"/>
        <v>0.5683962264150944</v>
      </c>
    </row>
    <row r="18" spans="1:7" ht="15">
      <c r="A18" s="2" t="s">
        <v>32</v>
      </c>
      <c r="B18" s="6">
        <v>2.57</v>
      </c>
      <c r="C18" s="3">
        <v>43089</v>
      </c>
      <c r="E18" s="6">
        <v>1.16</v>
      </c>
      <c r="F18" s="12" t="s">
        <v>24</v>
      </c>
      <c r="G18" s="4">
        <f t="shared" si="0"/>
        <v>-0.5486381322957199</v>
      </c>
    </row>
    <row r="19" spans="1:7" ht="15">
      <c r="A19" s="2" t="s">
        <v>33</v>
      </c>
      <c r="B19" s="6">
        <v>3</v>
      </c>
      <c r="C19" s="3">
        <v>43252</v>
      </c>
      <c r="D19" s="12" t="s">
        <v>24</v>
      </c>
      <c r="E19" s="6">
        <v>4.66</v>
      </c>
      <c r="F19" s="12" t="s">
        <v>24</v>
      </c>
      <c r="G19" s="4">
        <f t="shared" si="0"/>
        <v>0.5533333333333335</v>
      </c>
    </row>
    <row r="20" spans="1:7" ht="15">
      <c r="A20" s="2" t="s">
        <v>25</v>
      </c>
      <c r="B20" s="6">
        <v>4.3</v>
      </c>
      <c r="C20" s="3">
        <v>43013</v>
      </c>
      <c r="D20" s="12" t="s">
        <v>24</v>
      </c>
      <c r="E20" s="6">
        <v>5.52</v>
      </c>
      <c r="F20" s="14">
        <v>0.082</v>
      </c>
      <c r="G20" s="4">
        <f>(E20+F20)/B20-1</f>
        <v>0.3027906976744186</v>
      </c>
    </row>
    <row r="21" spans="1:7" ht="15">
      <c r="A21" s="2" t="s">
        <v>34</v>
      </c>
      <c r="B21" s="6">
        <v>6.989</v>
      </c>
      <c r="C21" s="3">
        <v>43168</v>
      </c>
      <c r="D21" s="12" t="s">
        <v>24</v>
      </c>
      <c r="E21" s="6">
        <v>6.39</v>
      </c>
      <c r="F21" s="12" t="s">
        <v>24</v>
      </c>
      <c r="G21" s="4">
        <f>E21/B21-1</f>
        <v>-0.08570610960080127</v>
      </c>
    </row>
    <row r="22" spans="1:7" ht="15">
      <c r="A22" s="2" t="s">
        <v>15</v>
      </c>
      <c r="B22" s="6">
        <v>3.02</v>
      </c>
      <c r="C22" s="3">
        <v>42919</v>
      </c>
      <c r="D22" s="12" t="s">
        <v>24</v>
      </c>
      <c r="E22" s="6">
        <v>2.94</v>
      </c>
      <c r="F22" s="12" t="s">
        <v>24</v>
      </c>
      <c r="G22" s="4">
        <f t="shared" si="0"/>
        <v>-0.026490066225165587</v>
      </c>
    </row>
    <row r="23" spans="1:7" ht="15">
      <c r="A23" s="2" t="s">
        <v>19</v>
      </c>
      <c r="B23" s="6">
        <v>1.18</v>
      </c>
      <c r="C23" s="3">
        <v>42929</v>
      </c>
      <c r="D23" s="12" t="s">
        <v>24</v>
      </c>
      <c r="E23" s="6">
        <v>2.83</v>
      </c>
      <c r="F23" s="12" t="s">
        <v>24</v>
      </c>
      <c r="G23" s="4">
        <f t="shared" si="0"/>
        <v>1.398305084745763</v>
      </c>
    </row>
    <row r="24" spans="1:7" ht="15">
      <c r="A24" s="2" t="s">
        <v>39</v>
      </c>
      <c r="B24" s="6">
        <v>4.74</v>
      </c>
      <c r="C24" s="3">
        <v>43516</v>
      </c>
      <c r="D24" s="12" t="s">
        <v>24</v>
      </c>
      <c r="E24" s="6">
        <v>5.849</v>
      </c>
      <c r="F24" s="12"/>
      <c r="G24" s="4">
        <f t="shared" si="0"/>
        <v>0.23396624472573846</v>
      </c>
    </row>
    <row r="25" spans="1:7" ht="15">
      <c r="A25" s="2" t="s">
        <v>35</v>
      </c>
      <c r="B25" s="6">
        <v>3.8865</v>
      </c>
      <c r="C25" s="3">
        <v>43451</v>
      </c>
      <c r="D25" s="12" t="s">
        <v>24</v>
      </c>
      <c r="E25" s="6">
        <v>4.88</v>
      </c>
      <c r="F25" s="12" t="s">
        <v>24</v>
      </c>
      <c r="G25" s="4">
        <f t="shared" si="0"/>
        <v>0.25562845748102414</v>
      </c>
    </row>
    <row r="26" spans="1:7" ht="15">
      <c r="A26" s="2" t="s">
        <v>36</v>
      </c>
      <c r="B26" s="6">
        <v>1.54</v>
      </c>
      <c r="C26" s="3">
        <v>43321</v>
      </c>
      <c r="D26" s="12" t="s">
        <v>24</v>
      </c>
      <c r="E26" s="6">
        <v>3.5</v>
      </c>
      <c r="F26" s="12" t="s">
        <v>24</v>
      </c>
      <c r="G26" s="4">
        <f t="shared" si="0"/>
        <v>1.2727272727272725</v>
      </c>
    </row>
    <row r="27" spans="1:7" ht="15">
      <c r="A27" s="2" t="s">
        <v>28</v>
      </c>
      <c r="B27" s="6">
        <v>1.12</v>
      </c>
      <c r="C27" s="3">
        <v>43284</v>
      </c>
      <c r="D27" s="12" t="s">
        <v>24</v>
      </c>
      <c r="E27" s="6">
        <v>0.785</v>
      </c>
      <c r="F27" s="12" t="s">
        <v>24</v>
      </c>
      <c r="G27" s="4">
        <f>E27/B27-1</f>
        <v>-0.2991071428571429</v>
      </c>
    </row>
    <row r="28" spans="1:7" ht="15">
      <c r="A28" s="2" t="s">
        <v>37</v>
      </c>
      <c r="B28" s="6">
        <v>4.795</v>
      </c>
      <c r="C28" s="3">
        <v>43313</v>
      </c>
      <c r="D28" s="12" t="s">
        <v>24</v>
      </c>
      <c r="E28" s="6">
        <v>2.67</v>
      </c>
      <c r="F28" s="12" t="s">
        <v>24</v>
      </c>
      <c r="G28" s="4">
        <f>E28/B28-1</f>
        <v>-0.443169968717414</v>
      </c>
    </row>
    <row r="29" spans="1:7" ht="15">
      <c r="A29" s="2" t="s">
        <v>16</v>
      </c>
      <c r="B29" s="6">
        <v>4.69</v>
      </c>
      <c r="C29" s="3">
        <v>42919</v>
      </c>
      <c r="D29" s="12" t="s">
        <v>24</v>
      </c>
      <c r="E29" s="6">
        <v>3.85</v>
      </c>
      <c r="F29" s="12" t="s">
        <v>24</v>
      </c>
      <c r="G29" s="4">
        <f t="shared" si="0"/>
        <v>-0.17910447761194037</v>
      </c>
    </row>
    <row r="30" spans="1:7" ht="15">
      <c r="A30" s="2" t="s">
        <v>17</v>
      </c>
      <c r="B30" s="6">
        <v>50.3</v>
      </c>
      <c r="C30" s="3">
        <v>42919</v>
      </c>
      <c r="D30" s="12" t="s">
        <v>24</v>
      </c>
      <c r="E30" s="6">
        <v>48.9</v>
      </c>
      <c r="F30" s="14">
        <v>0.83</v>
      </c>
      <c r="G30" s="4">
        <f>(E30+F30)/B30-1</f>
        <v>-0.011332007952286283</v>
      </c>
    </row>
    <row r="31" spans="1:7" ht="15">
      <c r="A31" s="2" t="s">
        <v>18</v>
      </c>
      <c r="B31" s="6">
        <v>0.26</v>
      </c>
      <c r="C31" s="3">
        <v>42919</v>
      </c>
      <c r="D31" s="12" t="s">
        <v>24</v>
      </c>
      <c r="E31" s="6">
        <v>0.35</v>
      </c>
      <c r="F31" s="12" t="s">
        <v>24</v>
      </c>
      <c r="G31" s="4">
        <f t="shared" si="0"/>
        <v>0.34615384615384603</v>
      </c>
    </row>
    <row r="32" spans="1:7" ht="15">
      <c r="A32" s="2"/>
      <c r="G32" s="4"/>
    </row>
    <row r="33" spans="1:7" ht="15">
      <c r="A33" s="5" t="s">
        <v>20</v>
      </c>
      <c r="G33" s="15">
        <f>AVERAGE(G2:G31)</f>
        <v>0.1325728828697119</v>
      </c>
    </row>
    <row r="35" spans="1:7" ht="15">
      <c r="A35" s="7" t="s">
        <v>23</v>
      </c>
      <c r="B35" s="8">
        <v>9573</v>
      </c>
      <c r="C35" s="9">
        <v>42919</v>
      </c>
      <c r="D35" s="13" t="s">
        <v>24</v>
      </c>
      <c r="E35" s="10">
        <v>8705</v>
      </c>
      <c r="F35" s="10"/>
      <c r="G35" s="11">
        <f>E35/B35-1</f>
        <v>-0.09067168076882903</v>
      </c>
    </row>
  </sheetData>
  <hyperlinks>
    <hyperlink ref="A20" r:id="rId1" display="Healt Italia"/>
    <hyperlink ref="A35" r:id="rId2" display="Ftse Aim Italia (benchmark)"/>
    <hyperlink ref="A16" r:id="rId3" display="https://www.bloomberg.com/quote/EXSY:IM"/>
    <hyperlink ref="A4" r:id="rId4" display="Bio On"/>
    <hyperlink ref="A30" r:id="rId5" display="Wiit"/>
    <hyperlink ref="A23" r:id="rId6" display="Notorious Pictures"/>
    <hyperlink ref="A10" r:id="rId7" display="https://www.bloomberg.com/quote/DGT:IM"/>
    <hyperlink ref="A31" r:id="rId8" display="https://www.bloomberg.com/quote/WMC:IM"/>
    <hyperlink ref="A29" r:id="rId9" display="https://www.bloomberg.com/quote/TPS:IM"/>
    <hyperlink ref="A22" r:id="rId10" display="MailUp"/>
    <hyperlink ref="A17" r:id="rId11" display="Fope"/>
    <hyperlink ref="A14" r:id="rId12" display="https://www.bloomberg.com/quote/EMC:IM"/>
    <hyperlink ref="A13" r:id="rId13" display="Elettra Investimenti"/>
    <hyperlink ref="A11" r:id="rId14" display="https://www.bloomberg.com/quote/DHH:IM"/>
    <hyperlink ref="A8" r:id="rId15" display="Clabo"/>
    <hyperlink ref="A6" r:id="rId16" display="https://www.bloomberg.com/quote/CDG:IM"/>
    <hyperlink ref="A9" r:id="rId17" display="https://www.bloomberg.com/quote/DIG:IM"/>
    <hyperlink ref="A15" r:id="rId18" display="Esautomotion "/>
    <hyperlink ref="A27" r:id="rId19" display="Sciuker Frames"/>
    <hyperlink ref="A5" r:id="rId20" display="Blue FinancialCommunication"/>
    <hyperlink ref="A2" r:id="rId21" display="https://www.bloomberg.com/quote/ABT:IM"/>
    <hyperlink ref="A7" r:id="rId22" display="https://www.bloomberg.com/quote/CIRC:IM"/>
    <hyperlink ref="A12" r:id="rId23" display="https://www.bloomberg.com/quote/EDAC:IM"/>
    <hyperlink ref="A18" r:id="rId24" display="https://www.bloomberg.com/quote/GEL:IM"/>
    <hyperlink ref="A19" r:id="rId25" display="https://www.bloomberg.com/quote/GRAL:IM"/>
    <hyperlink ref="A21" r:id="rId26" display="https://www.bloomberg.com/quote/KIP:IM"/>
    <hyperlink ref="A25" r:id="rId27" display="https://www.bloomberg.com/quote/PWS:IM"/>
    <hyperlink ref="A26" r:id="rId28" display="https://www.bloomberg.com/quote/REN:IM"/>
    <hyperlink ref="A28" r:id="rId29" display="https://www.bloomberg.com/quote/SOS:IM"/>
    <hyperlink ref="A3" r:id="rId30" display="https://www.bloomberg.com/quote/ABTG:IM"/>
    <hyperlink ref="A24" r:id="rId31" display="https://www.borsaitaliana.it/borsa/azioni/aim-italia/scheda/IT0005351496.html?lang=it"/>
  </hyperlinks>
  <printOptions/>
  <pageMargins left="0.75" right="0.75" top="1" bottom="1" header="0.5" footer="0.5"/>
  <pageSetup horizontalDpi="600" verticalDpi="600" orientation="portrait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Proprietario</cp:lastModifiedBy>
  <dcterms:created xsi:type="dcterms:W3CDTF">2017-07-13T13:59:29Z</dcterms:created>
  <dcterms:modified xsi:type="dcterms:W3CDTF">2019-02-28T17:13:57Z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